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281" windowWidth="15480" windowHeight="11640" activeTab="0"/>
  </bookViews>
  <sheets>
    <sheet name="1_4" sheetId="1" r:id="rId1"/>
    <sheet name="Z1_4" sheetId="2" state="hidden" r:id="rId2"/>
  </sheets>
  <externalReferences>
    <externalReference r:id="rId5"/>
  </externalReferences>
  <definedNames>
    <definedName name="Z1_4">'Z1_4'!$A$1:$O$28</definedName>
    <definedName name="_xlnm.Print_Area" localSheetId="0">'1_4'!$A$1:$P$35</definedName>
  </definedNames>
  <calcPr fullCalcOnLoad="1"/>
</workbook>
</file>

<file path=xl/sharedStrings.xml><?xml version="1.0" encoding="utf-8"?>
<sst xmlns="http://schemas.openxmlformats.org/spreadsheetml/2006/main" count="72" uniqueCount="59">
  <si>
    <t>Таблиця 1.4</t>
  </si>
  <si>
    <t>Надходження справ і матеріалів до місцевих та апеляційних господарських судів</t>
  </si>
  <si>
    <t>№ з/п</t>
  </si>
  <si>
    <t>Область
(регіон)</t>
  </si>
  <si>
    <t>Місцеві господарські суди</t>
  </si>
  <si>
    <t>Апеляційні господарські суди</t>
  </si>
  <si>
    <t>Кількість суддів за штатом</t>
  </si>
  <si>
    <t>Надійшло справ та матеріалів</t>
  </si>
  <si>
    <t>Середньомісячне надходження справ та матеріалів</t>
  </si>
  <si>
    <t>Динаміка,
%</t>
  </si>
  <si>
    <t>I півріччя 2013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</si>
  <si>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</si>
  <si>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</si>
  <si>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</si>
  <si>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</si>
  <si>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</si>
  <si>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</si>
  <si>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</si>
  <si>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</si>
  <si>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</si>
  <si>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</si>
  <si>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</si>
  <si>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</si>
  <si>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</si>
  <si>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</si>
  <si>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</si>
  <si>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</si>
  <si>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</si>
  <si>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</si>
  <si>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</si>
  <si>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</si>
  <si>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</si>
  <si>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</si>
  <si>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</si>
  <si>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</si>
  <si>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</si>
  <si>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</si>
  <si>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</si>
  <si>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</si>
  <si>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</si>
  <si>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</si>
  <si>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 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</si>
  <si>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</si>
  <si>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</si>
  <si>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</si>
  <si>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</si>
  <si>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</si>
  <si>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</si>
  <si>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</si>
  <si>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</si>
  <si>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</si>
  <si>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</si>
  <si>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</si>
  <si>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</si>
  <si>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</si>
  <si>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</si>
  <si>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</si>
  <si>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 xml:space="preserve">I півріччя  2014 </t>
  </si>
  <si>
    <t>I півріччя  2014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</si>
</sst>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 applyProtection="1">
      <alignment horizontal="right"/>
      <protection/>
    </xf>
    <xf numFmtId="2" fontId="1" fillId="0" borderId="10" xfId="0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0" fillId="0" borderId="0" xfId="0" applyNumberFormat="1" applyAlignment="1" quotePrefix="1">
      <alignment/>
    </xf>
    <xf numFmtId="0" fontId="6" fillId="32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" fontId="1" fillId="0" borderId="1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8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1" fontId="6" fillId="34" borderId="10" xfId="0" applyNumberFormat="1" applyFont="1" applyFill="1" applyBorder="1" applyAlignment="1" applyProtection="1">
      <alignment horizontal="right"/>
      <protection/>
    </xf>
    <xf numFmtId="2" fontId="6" fillId="34" borderId="10" xfId="0" applyNumberFormat="1" applyFont="1" applyFill="1" applyBorder="1" applyAlignment="1" applyProtection="1">
      <alignment horizontal="right"/>
      <protection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 applyProtection="1">
      <alignment/>
      <protection hidden="1"/>
    </xf>
    <xf numFmtId="4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1" fontId="6" fillId="34" borderId="10" xfId="0" applyNumberFormat="1" applyFont="1" applyFill="1" applyBorder="1" applyAlignment="1">
      <alignment/>
    </xf>
    <xf numFmtId="1" fontId="6" fillId="34" borderId="10" xfId="0" applyNumberFormat="1" applyFont="1" applyFill="1" applyBorder="1" applyAlignment="1" applyProtection="1">
      <alignment/>
      <protection/>
    </xf>
    <xf numFmtId="2" fontId="6" fillId="34" borderId="10" xfId="0" applyNumberFormat="1" applyFont="1" applyFill="1" applyBorder="1" applyAlignment="1" applyProtection="1">
      <alignment/>
      <protection hidden="1"/>
    </xf>
    <xf numFmtId="2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4"/>
      <sheetName val="Z1_4"/>
    </sheetNames>
    <sheetDataSet>
      <sheetData sheetId="0">
        <row r="9">
          <cell r="D9">
            <v>35</v>
          </cell>
          <cell r="F9">
            <v>2790</v>
          </cell>
          <cell r="H9">
            <v>14.493506493506493</v>
          </cell>
          <cell r="M9">
            <v>0</v>
          </cell>
        </row>
        <row r="10">
          <cell r="D10">
            <v>19</v>
          </cell>
          <cell r="F10">
            <v>1189</v>
          </cell>
          <cell r="H10">
            <v>11.37799043062201</v>
          </cell>
          <cell r="M10">
            <v>0</v>
          </cell>
        </row>
        <row r="11">
          <cell r="D11">
            <v>17</v>
          </cell>
          <cell r="F11">
            <v>869</v>
          </cell>
          <cell r="H11">
            <v>9.294117647058824</v>
          </cell>
          <cell r="M11">
            <v>0</v>
          </cell>
        </row>
        <row r="12">
          <cell r="D12">
            <v>48</v>
          </cell>
          <cell r="F12">
            <v>7371</v>
          </cell>
          <cell r="H12">
            <v>27.920454545454547</v>
          </cell>
          <cell r="K12">
            <v>36</v>
          </cell>
          <cell r="M12">
            <v>1801</v>
          </cell>
          <cell r="O12">
            <v>9.095959595959597</v>
          </cell>
        </row>
        <row r="13">
          <cell r="D13">
            <v>54</v>
          </cell>
          <cell r="F13">
            <v>5301</v>
          </cell>
          <cell r="H13">
            <v>17.848484848484848</v>
          </cell>
          <cell r="K13">
            <v>36</v>
          </cell>
          <cell r="M13">
            <v>2887</v>
          </cell>
          <cell r="O13">
            <v>14.580808080808081</v>
          </cell>
        </row>
        <row r="14">
          <cell r="D14">
            <v>20</v>
          </cell>
          <cell r="F14">
            <v>932</v>
          </cell>
          <cell r="H14">
            <v>8.472727272727273</v>
          </cell>
          <cell r="M14">
            <v>0</v>
          </cell>
          <cell r="O14" t="str">
            <v> </v>
          </cell>
        </row>
        <row r="15">
          <cell r="D15">
            <v>17</v>
          </cell>
          <cell r="F15">
            <v>1025</v>
          </cell>
          <cell r="H15">
            <v>10.962566844919786</v>
          </cell>
          <cell r="M15">
            <v>0</v>
          </cell>
          <cell r="O15" t="str">
            <v> </v>
          </cell>
        </row>
        <row r="16">
          <cell r="D16">
            <v>36</v>
          </cell>
          <cell r="F16">
            <v>2618</v>
          </cell>
          <cell r="H16">
            <v>13.222222222222223</v>
          </cell>
          <cell r="M16">
            <v>0</v>
          </cell>
          <cell r="O16" t="str">
            <v> </v>
          </cell>
        </row>
        <row r="17">
          <cell r="D17">
            <v>24</v>
          </cell>
          <cell r="F17">
            <v>1124</v>
          </cell>
          <cell r="H17">
            <v>8.515151515151516</v>
          </cell>
          <cell r="M17">
            <v>0</v>
          </cell>
          <cell r="O17" t="str">
            <v> </v>
          </cell>
        </row>
        <row r="18">
          <cell r="D18">
            <v>26</v>
          </cell>
          <cell r="F18">
            <v>3152</v>
          </cell>
          <cell r="H18">
            <v>22.04195804195804</v>
          </cell>
          <cell r="M18">
            <v>0</v>
          </cell>
          <cell r="O18" t="str">
            <v> </v>
          </cell>
        </row>
        <row r="19">
          <cell r="D19">
            <v>16</v>
          </cell>
          <cell r="F19">
            <v>942</v>
          </cell>
          <cell r="H19">
            <v>10.704545454545455</v>
          </cell>
          <cell r="M19">
            <v>0</v>
          </cell>
          <cell r="O19" t="str">
            <v> </v>
          </cell>
        </row>
        <row r="20">
          <cell r="D20">
            <v>37</v>
          </cell>
          <cell r="F20">
            <v>2348</v>
          </cell>
          <cell r="H20">
            <v>11.538083538083539</v>
          </cell>
          <cell r="M20">
            <v>0</v>
          </cell>
          <cell r="O20" t="str">
            <v> </v>
          </cell>
        </row>
        <row r="21">
          <cell r="D21">
            <v>36</v>
          </cell>
          <cell r="F21">
            <v>3675</v>
          </cell>
          <cell r="H21">
            <v>18.56060606060606</v>
          </cell>
          <cell r="K21">
            <v>30</v>
          </cell>
          <cell r="M21">
            <v>1722</v>
          </cell>
          <cell r="O21">
            <v>10.436363636363636</v>
          </cell>
        </row>
        <row r="22">
          <cell r="D22">
            <v>21</v>
          </cell>
          <cell r="F22">
            <v>1577</v>
          </cell>
          <cell r="H22">
            <v>13.653679653679655</v>
          </cell>
          <cell r="M22">
            <v>0</v>
          </cell>
          <cell r="O22" t="str">
            <v> </v>
          </cell>
        </row>
        <row r="23">
          <cell r="D23">
            <v>37</v>
          </cell>
          <cell r="F23">
            <v>3983</v>
          </cell>
          <cell r="H23">
            <v>19.57248157248157</v>
          </cell>
          <cell r="K23">
            <v>36</v>
          </cell>
          <cell r="M23">
            <v>1665</v>
          </cell>
          <cell r="O23">
            <v>8.409090909090908</v>
          </cell>
        </row>
        <row r="24">
          <cell r="D24">
            <v>22</v>
          </cell>
          <cell r="F24">
            <v>1709</v>
          </cell>
          <cell r="H24">
            <v>14.123966942148762</v>
          </cell>
          <cell r="M24">
            <v>0</v>
          </cell>
          <cell r="O24" t="str">
            <v> </v>
          </cell>
        </row>
        <row r="25">
          <cell r="D25">
            <v>20</v>
          </cell>
          <cell r="F25">
            <v>1055</v>
          </cell>
          <cell r="H25">
            <v>9.590909090909092</v>
          </cell>
          <cell r="K25">
            <v>28</v>
          </cell>
          <cell r="M25">
            <v>1647</v>
          </cell>
          <cell r="O25">
            <v>10.694805194805195</v>
          </cell>
        </row>
        <row r="26">
          <cell r="D26">
            <v>21</v>
          </cell>
          <cell r="F26">
            <v>1709</v>
          </cell>
          <cell r="H26">
            <v>14.796536796536797</v>
          </cell>
          <cell r="M26">
            <v>0</v>
          </cell>
          <cell r="O26" t="str">
            <v> </v>
          </cell>
        </row>
        <row r="27">
          <cell r="D27">
            <v>18</v>
          </cell>
          <cell r="F27">
            <v>704</v>
          </cell>
          <cell r="H27">
            <v>7.111111111111112</v>
          </cell>
          <cell r="M27">
            <v>0</v>
          </cell>
          <cell r="O27" t="str">
            <v> </v>
          </cell>
        </row>
        <row r="28">
          <cell r="D28">
            <v>45</v>
          </cell>
          <cell r="F28">
            <v>3200</v>
          </cell>
          <cell r="H28">
            <v>12.929292929292929</v>
          </cell>
          <cell r="K28">
            <v>40</v>
          </cell>
          <cell r="M28">
            <v>1963</v>
          </cell>
          <cell r="O28">
            <v>8.922727272727274</v>
          </cell>
        </row>
        <row r="29">
          <cell r="D29">
            <v>18</v>
          </cell>
          <cell r="F29">
            <v>1005</v>
          </cell>
          <cell r="H29">
            <v>10.151515151515152</v>
          </cell>
          <cell r="M29">
            <v>0</v>
          </cell>
          <cell r="O29" t="str">
            <v> </v>
          </cell>
        </row>
        <row r="30">
          <cell r="D30">
            <v>22</v>
          </cell>
          <cell r="F30">
            <v>1616</v>
          </cell>
          <cell r="H30">
            <v>13.355371900826446</v>
          </cell>
          <cell r="M30">
            <v>0</v>
          </cell>
          <cell r="O30" t="str">
            <v> </v>
          </cell>
        </row>
        <row r="31">
          <cell r="D31">
            <v>18</v>
          </cell>
          <cell r="F31">
            <v>1596</v>
          </cell>
          <cell r="H31">
            <v>16.12121212121212</v>
          </cell>
          <cell r="M31">
            <v>0</v>
          </cell>
          <cell r="O31" t="str">
            <v> </v>
          </cell>
        </row>
        <row r="32">
          <cell r="D32">
            <v>16</v>
          </cell>
          <cell r="F32">
            <v>686</v>
          </cell>
          <cell r="H32">
            <v>7.795454545454546</v>
          </cell>
          <cell r="M32">
            <v>0</v>
          </cell>
          <cell r="O32" t="str">
            <v> </v>
          </cell>
        </row>
        <row r="33">
          <cell r="D33">
            <v>23</v>
          </cell>
          <cell r="F33">
            <v>1025</v>
          </cell>
          <cell r="H33">
            <v>8.102766798418973</v>
          </cell>
          <cell r="M33">
            <v>0</v>
          </cell>
          <cell r="O33" t="str">
            <v> </v>
          </cell>
        </row>
        <row r="34">
          <cell r="D34">
            <v>79</v>
          </cell>
          <cell r="F34">
            <v>15126</v>
          </cell>
          <cell r="H34">
            <v>34.81242807825086</v>
          </cell>
          <cell r="K34">
            <v>70</v>
          </cell>
          <cell r="M34">
            <v>5123</v>
          </cell>
          <cell r="O34">
            <v>13.306493506493506</v>
          </cell>
        </row>
        <row r="35">
          <cell r="D35">
            <v>15</v>
          </cell>
          <cell r="F35">
            <v>842</v>
          </cell>
          <cell r="H35">
            <v>10.206060606060605</v>
          </cell>
          <cell r="K35">
            <v>29</v>
          </cell>
          <cell r="M35">
            <v>1207</v>
          </cell>
          <cell r="O35">
            <v>7.567398119122257</v>
          </cell>
        </row>
        <row r="36">
          <cell r="F36">
            <v>69169</v>
          </cell>
          <cell r="H36">
            <v>16.547607655502393</v>
          </cell>
          <cell r="K36">
            <v>305</v>
          </cell>
          <cell r="M36">
            <v>18015</v>
          </cell>
          <cell r="O36">
            <v>10.73919523099851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PageLayoutView="0" workbookViewId="0" topLeftCell="A7">
      <selection activeCell="B4" sqref="B4:B6"/>
    </sheetView>
  </sheetViews>
  <sheetFormatPr defaultColWidth="9.00390625" defaultRowHeight="12.75"/>
  <cols>
    <col min="1" max="1" width="3.375" style="1" customWidth="1"/>
    <col min="2" max="2" width="24.25390625" style="1" customWidth="1"/>
    <col min="3" max="3" width="8.125" style="1" customWidth="1"/>
    <col min="4" max="4" width="8.00390625" style="1" customWidth="1"/>
    <col min="5" max="5" width="7.875" style="1" customWidth="1"/>
    <col min="6" max="6" width="8.625" style="1" customWidth="1"/>
    <col min="7" max="7" width="8.375" style="1" customWidth="1"/>
    <col min="8" max="8" width="8.00390625" style="1" customWidth="1"/>
    <col min="9" max="9" width="9.25390625" style="1" customWidth="1"/>
    <col min="10" max="10" width="8.00390625" style="1" customWidth="1"/>
    <col min="11" max="11" width="7.75390625" style="1" customWidth="1"/>
    <col min="12" max="12" width="8.25390625" style="1" customWidth="1"/>
    <col min="13" max="13" width="8.375" style="1" customWidth="1"/>
    <col min="14" max="14" width="8.125" style="1" customWidth="1"/>
    <col min="15" max="15" width="8.00390625" style="1" customWidth="1"/>
    <col min="16" max="16" width="9.375" style="1" customWidth="1"/>
    <col min="17" max="17" width="7.75390625" style="10" customWidth="1"/>
    <col min="18" max="18" width="7.25390625" style="10" customWidth="1"/>
    <col min="19" max="19" width="7.375" style="10" customWidth="1"/>
    <col min="20" max="20" width="7.625" style="10" customWidth="1"/>
    <col min="21" max="22" width="7.125" style="10" customWidth="1"/>
    <col min="23" max="23" width="7.125" style="1" customWidth="1"/>
    <col min="24" max="24" width="5.875" style="1" customWidth="1"/>
    <col min="25" max="25" width="5.75390625" style="1" customWidth="1"/>
    <col min="26" max="26" width="7.25390625" style="1" customWidth="1"/>
    <col min="27" max="28" width="7.125" style="1" customWidth="1"/>
    <col min="29" max="16384" width="9.125" style="1" customWidth="1"/>
  </cols>
  <sheetData>
    <row r="1" ht="10.5" customHeight="1">
      <c r="P1" s="2" t="s">
        <v>0</v>
      </c>
    </row>
    <row r="2" spans="1:28" ht="18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6"/>
      <c r="R2" s="16"/>
      <c r="S2" s="16"/>
      <c r="T2" s="16"/>
      <c r="U2" s="16"/>
      <c r="V2" s="16"/>
      <c r="W2" s="3"/>
      <c r="X2" s="3"/>
      <c r="Y2" s="3"/>
      <c r="Z2" s="3"/>
      <c r="AA2" s="3"/>
      <c r="AB2" s="3"/>
    </row>
    <row r="3" spans="1:28" ht="14.25" customHeight="1">
      <c r="A3" s="4"/>
      <c r="B3" s="4"/>
      <c r="C3" s="4"/>
      <c r="D3" s="4"/>
      <c r="E3" s="4"/>
      <c r="F3" s="25"/>
      <c r="G3" s="26"/>
      <c r="H3" s="26"/>
      <c r="I3" s="26"/>
      <c r="J3" s="4"/>
      <c r="K3" s="4"/>
      <c r="L3" s="4"/>
      <c r="M3" s="4"/>
      <c r="N3" s="4"/>
      <c r="O3" s="4"/>
      <c r="P3" s="4"/>
      <c r="Q3" s="17"/>
      <c r="R3" s="17"/>
      <c r="S3" s="17"/>
      <c r="T3" s="17"/>
      <c r="U3" s="17"/>
      <c r="V3" s="17"/>
      <c r="W3" s="4"/>
      <c r="X3" s="4"/>
      <c r="Y3" s="4"/>
      <c r="Z3" s="4"/>
      <c r="AA3" s="4"/>
      <c r="AB3" s="4"/>
    </row>
    <row r="4" spans="1:16" ht="24.75" customHeight="1">
      <c r="A4" s="20" t="s">
        <v>2</v>
      </c>
      <c r="B4" s="21" t="s">
        <v>3</v>
      </c>
      <c r="C4" s="22" t="s">
        <v>4</v>
      </c>
      <c r="D4" s="22"/>
      <c r="E4" s="22"/>
      <c r="F4" s="22"/>
      <c r="G4" s="22"/>
      <c r="H4" s="22"/>
      <c r="I4" s="22"/>
      <c r="J4" s="22" t="s">
        <v>5</v>
      </c>
      <c r="K4" s="22"/>
      <c r="L4" s="22"/>
      <c r="M4" s="22"/>
      <c r="N4" s="22"/>
      <c r="O4" s="22"/>
      <c r="P4" s="22"/>
    </row>
    <row r="5" spans="1:16" ht="54" customHeight="1">
      <c r="A5" s="20"/>
      <c r="B5" s="21"/>
      <c r="C5" s="22" t="s">
        <v>6</v>
      </c>
      <c r="D5" s="22"/>
      <c r="E5" s="22" t="s">
        <v>7</v>
      </c>
      <c r="F5" s="22"/>
      <c r="G5" s="23" t="s">
        <v>8</v>
      </c>
      <c r="H5" s="23"/>
      <c r="I5" s="24" t="s">
        <v>9</v>
      </c>
      <c r="J5" s="22" t="s">
        <v>6</v>
      </c>
      <c r="K5" s="22"/>
      <c r="L5" s="22" t="s">
        <v>7</v>
      </c>
      <c r="M5" s="22"/>
      <c r="N5" s="23" t="s">
        <v>8</v>
      </c>
      <c r="O5" s="23"/>
      <c r="P5" s="24" t="s">
        <v>9</v>
      </c>
    </row>
    <row r="6" spans="1:16" ht="45.75" customHeight="1">
      <c r="A6" s="20"/>
      <c r="B6" s="21"/>
      <c r="C6" s="5" t="s">
        <v>10</v>
      </c>
      <c r="D6" s="5" t="s">
        <v>57</v>
      </c>
      <c r="E6" s="5" t="s">
        <v>10</v>
      </c>
      <c r="F6" s="5" t="s">
        <v>57</v>
      </c>
      <c r="G6" s="5" t="s">
        <v>10</v>
      </c>
      <c r="H6" s="5" t="s">
        <v>57</v>
      </c>
      <c r="I6" s="24"/>
      <c r="J6" s="5" t="s">
        <v>10</v>
      </c>
      <c r="K6" s="5" t="s">
        <v>57</v>
      </c>
      <c r="L6" s="5" t="s">
        <v>10</v>
      </c>
      <c r="M6" s="5" t="s">
        <v>57</v>
      </c>
      <c r="N6" s="5" t="s">
        <v>10</v>
      </c>
      <c r="O6" s="5" t="s">
        <v>58</v>
      </c>
      <c r="P6" s="24"/>
    </row>
    <row r="7" spans="1:16" ht="12.75" customHeight="1">
      <c r="A7" s="12" t="s">
        <v>11</v>
      </c>
      <c r="B7" s="12" t="s">
        <v>12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3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3">
        <v>14</v>
      </c>
    </row>
    <row r="8" spans="1:22" ht="12" customHeight="1">
      <c r="A8" s="14">
        <v>1</v>
      </c>
      <c r="B8" s="7" t="s">
        <v>13</v>
      </c>
      <c r="C8" s="15">
        <f>'[1]1_4'!D9</f>
        <v>35</v>
      </c>
      <c r="D8" s="15">
        <v>35</v>
      </c>
      <c r="E8" s="8">
        <f>'[1]1_4'!F9</f>
        <v>2790</v>
      </c>
      <c r="F8" s="8">
        <f>'Z1_4'!A2</f>
        <v>0</v>
      </c>
      <c r="G8" s="9">
        <f>'[1]1_4'!H9</f>
        <v>14.493506493506493</v>
      </c>
      <c r="H8" s="8">
        <f>F8/D8/5.5</f>
        <v>0</v>
      </c>
      <c r="I8" s="42">
        <f aca="true" t="shared" si="0" ref="I8:I35">IF(G8=0,IF(H8=0,0,100),R8)</f>
        <v>-100</v>
      </c>
      <c r="J8" s="31">
        <f>'[1]1_4'!K9</f>
        <v>0</v>
      </c>
      <c r="K8" s="31"/>
      <c r="L8" s="31">
        <f>'[1]1_4'!M9</f>
        <v>0</v>
      </c>
      <c r="M8" s="31">
        <f>'Z1_4'!B2</f>
        <v>0</v>
      </c>
      <c r="N8" s="32">
        <f>'[1]1_4'!O9</f>
        <v>0</v>
      </c>
      <c r="O8" s="32"/>
      <c r="P8" s="33"/>
      <c r="Q8" s="18">
        <f>SUM(H8-G8)</f>
        <v>-14.493506493506493</v>
      </c>
      <c r="R8" s="10">
        <f>SUM(Q8*100/G8)</f>
        <v>-100</v>
      </c>
      <c r="S8" s="18">
        <f>SUM(O8-N8)</f>
        <v>0</v>
      </c>
      <c r="T8" s="10" t="e">
        <f>SUM(S8*100/N8)</f>
        <v>#DIV/0!</v>
      </c>
      <c r="V8" s="18">
        <f>F8/D8/11</f>
        <v>0</v>
      </c>
    </row>
    <row r="9" spans="1:22" ht="12" customHeight="1">
      <c r="A9" s="14">
        <v>2</v>
      </c>
      <c r="B9" s="7" t="s">
        <v>14</v>
      </c>
      <c r="C9" s="15">
        <f>'[1]1_4'!D10</f>
        <v>19</v>
      </c>
      <c r="D9" s="8">
        <v>19</v>
      </c>
      <c r="E9" s="8">
        <f>'[1]1_4'!F10</f>
        <v>1189</v>
      </c>
      <c r="F9" s="8">
        <f>'Z1_4'!A3</f>
        <v>1020</v>
      </c>
      <c r="G9" s="9">
        <f>'[1]1_4'!H10</f>
        <v>11.37799043062201</v>
      </c>
      <c r="H9" s="9">
        <f aca="true" t="shared" si="1" ref="H9:H35">F9/D9/5.5</f>
        <v>9.760765550239235</v>
      </c>
      <c r="I9" s="42">
        <f t="shared" si="0"/>
        <v>-14.213624894869637</v>
      </c>
      <c r="J9" s="31">
        <f>'[1]1_4'!K10</f>
        <v>0</v>
      </c>
      <c r="K9" s="31"/>
      <c r="L9" s="31">
        <f>'[1]1_4'!M10</f>
        <v>0</v>
      </c>
      <c r="M9" s="31">
        <f>'Z1_4'!B3</f>
        <v>0</v>
      </c>
      <c r="N9" s="32">
        <f>'[1]1_4'!O10</f>
        <v>0</v>
      </c>
      <c r="O9" s="32"/>
      <c r="P9" s="33"/>
      <c r="Q9" s="18">
        <f aca="true" t="shared" si="2" ref="Q9:Q35">SUM(H9-G9)</f>
        <v>-1.617224880382775</v>
      </c>
      <c r="R9" s="10">
        <f aca="true" t="shared" si="3" ref="R9:R35">SUM(Q9*100/G9)</f>
        <v>-14.213624894869637</v>
      </c>
      <c r="S9" s="18">
        <f aca="true" t="shared" si="4" ref="S9:S35">SUM(O9-N9)</f>
        <v>0</v>
      </c>
      <c r="T9" s="10" t="e">
        <f aca="true" t="shared" si="5" ref="T9:T35">SUM(S9*100/N9)</f>
        <v>#DIV/0!</v>
      </c>
      <c r="V9" s="18">
        <f aca="true" t="shared" si="6" ref="V9:V35">F9/D9/11</f>
        <v>4.880382775119617</v>
      </c>
    </row>
    <row r="10" spans="1:22" ht="12" customHeight="1">
      <c r="A10" s="14">
        <v>3</v>
      </c>
      <c r="B10" s="7" t="s">
        <v>15</v>
      </c>
      <c r="C10" s="15">
        <f>'[1]1_4'!D11</f>
        <v>17</v>
      </c>
      <c r="D10" s="8">
        <v>17</v>
      </c>
      <c r="E10" s="8">
        <f>'[1]1_4'!F11</f>
        <v>869</v>
      </c>
      <c r="F10" s="8">
        <f>'Z1_4'!A4</f>
        <v>810</v>
      </c>
      <c r="G10" s="9">
        <f>'[1]1_4'!H11</f>
        <v>9.294117647058824</v>
      </c>
      <c r="H10" s="9">
        <f t="shared" si="1"/>
        <v>8.663101604278076</v>
      </c>
      <c r="I10" s="42">
        <f t="shared" si="0"/>
        <v>-6.78941311852704</v>
      </c>
      <c r="J10" s="31">
        <f>'[1]1_4'!K11</f>
        <v>0</v>
      </c>
      <c r="K10" s="31"/>
      <c r="L10" s="31">
        <f>'[1]1_4'!M11</f>
        <v>0</v>
      </c>
      <c r="M10" s="31">
        <f>'Z1_4'!B4</f>
        <v>0</v>
      </c>
      <c r="N10" s="32">
        <f>'[1]1_4'!O11</f>
        <v>0</v>
      </c>
      <c r="O10" s="32"/>
      <c r="P10" s="33"/>
      <c r="Q10" s="18">
        <f t="shared" si="2"/>
        <v>-0.6310160427807485</v>
      </c>
      <c r="R10" s="10">
        <f t="shared" si="3"/>
        <v>-6.78941311852704</v>
      </c>
      <c r="S10" s="18">
        <f t="shared" si="4"/>
        <v>0</v>
      </c>
      <c r="T10" s="10" t="e">
        <f t="shared" si="5"/>
        <v>#DIV/0!</v>
      </c>
      <c r="V10" s="18">
        <f t="shared" si="6"/>
        <v>4.331550802139038</v>
      </c>
    </row>
    <row r="11" spans="1:22" ht="12" customHeight="1">
      <c r="A11" s="14">
        <v>4</v>
      </c>
      <c r="B11" s="7" t="s">
        <v>16</v>
      </c>
      <c r="C11" s="15">
        <f>'[1]1_4'!D12</f>
        <v>48</v>
      </c>
      <c r="D11" s="8">
        <v>48</v>
      </c>
      <c r="E11" s="8">
        <f>'[1]1_4'!F12</f>
        <v>7371</v>
      </c>
      <c r="F11" s="8">
        <f>'Z1_4'!A5</f>
        <v>6640</v>
      </c>
      <c r="G11" s="9">
        <f>'[1]1_4'!H12</f>
        <v>27.920454545454547</v>
      </c>
      <c r="H11" s="9">
        <f t="shared" si="1"/>
        <v>25.151515151515152</v>
      </c>
      <c r="I11" s="42">
        <f t="shared" si="0"/>
        <v>-9.917243250576584</v>
      </c>
      <c r="J11" s="31">
        <f>'[1]1_4'!K12</f>
        <v>36</v>
      </c>
      <c r="K11" s="31">
        <v>36</v>
      </c>
      <c r="L11" s="31">
        <f>'[1]1_4'!M12</f>
        <v>1801</v>
      </c>
      <c r="M11" s="31">
        <f>'Z1_4'!B5</f>
        <v>1680</v>
      </c>
      <c r="N11" s="32">
        <f>'[1]1_4'!O12</f>
        <v>9.095959595959597</v>
      </c>
      <c r="O11" s="34">
        <f>M11/K11/5.5</f>
        <v>8.484848484848484</v>
      </c>
      <c r="P11" s="33">
        <f>IF(N11=0,IF(O11=0,0,100),T11)</f>
        <v>-6.718489727928943</v>
      </c>
      <c r="Q11" s="18">
        <f t="shared" si="2"/>
        <v>-2.7689393939393945</v>
      </c>
      <c r="R11" s="10">
        <f t="shared" si="3"/>
        <v>-9.917243250576584</v>
      </c>
      <c r="S11" s="18">
        <f t="shared" si="4"/>
        <v>-0.6111111111111125</v>
      </c>
      <c r="T11" s="10">
        <f t="shared" si="5"/>
        <v>-6.718489727928943</v>
      </c>
      <c r="V11" s="18">
        <f t="shared" si="6"/>
        <v>12.575757575757576</v>
      </c>
    </row>
    <row r="12" spans="1:22" ht="12" customHeight="1">
      <c r="A12" s="14">
        <v>5</v>
      </c>
      <c r="B12" s="7" t="s">
        <v>17</v>
      </c>
      <c r="C12" s="15">
        <f>'[1]1_4'!D13</f>
        <v>54</v>
      </c>
      <c r="D12" s="8">
        <v>54</v>
      </c>
      <c r="E12" s="8">
        <f>'[1]1_4'!F13</f>
        <v>5301</v>
      </c>
      <c r="F12" s="8">
        <f>'Z1_4'!A6</f>
        <v>4552</v>
      </c>
      <c r="G12" s="9">
        <f>'[1]1_4'!H13</f>
        <v>17.848484848484848</v>
      </c>
      <c r="H12" s="9">
        <f t="shared" si="1"/>
        <v>15.326599326599325</v>
      </c>
      <c r="I12" s="42">
        <f t="shared" si="0"/>
        <v>-14.129409545368802</v>
      </c>
      <c r="J12" s="31">
        <f>'[1]1_4'!K13</f>
        <v>36</v>
      </c>
      <c r="K12" s="31">
        <v>36</v>
      </c>
      <c r="L12" s="31">
        <f>'[1]1_4'!M13</f>
        <v>2887</v>
      </c>
      <c r="M12" s="31">
        <f>'Z1_4'!B6</f>
        <v>2362</v>
      </c>
      <c r="N12" s="32">
        <f>'[1]1_4'!O13</f>
        <v>14.580808080808081</v>
      </c>
      <c r="O12" s="34">
        <f>M12/K12/5.5</f>
        <v>11.929292929292929</v>
      </c>
      <c r="P12" s="33">
        <f>IF(N12=0,IF(O12=0,0,100),T12)</f>
        <v>-18.184967093869073</v>
      </c>
      <c r="Q12" s="18">
        <f t="shared" si="2"/>
        <v>-2.5218855218855225</v>
      </c>
      <c r="R12" s="10">
        <f t="shared" si="3"/>
        <v>-14.129409545368802</v>
      </c>
      <c r="S12" s="18">
        <f t="shared" si="4"/>
        <v>-2.6515151515151523</v>
      </c>
      <c r="T12" s="10">
        <f t="shared" si="5"/>
        <v>-18.184967093869073</v>
      </c>
      <c r="V12" s="18">
        <f t="shared" si="6"/>
        <v>7.663299663299663</v>
      </c>
    </row>
    <row r="13" spans="1:22" ht="12" customHeight="1">
      <c r="A13" s="14">
        <v>6</v>
      </c>
      <c r="B13" s="7" t="s">
        <v>18</v>
      </c>
      <c r="C13" s="15">
        <f>'[1]1_4'!D14</f>
        <v>20</v>
      </c>
      <c r="D13" s="8">
        <v>20</v>
      </c>
      <c r="E13" s="8">
        <f>'[1]1_4'!F14</f>
        <v>932</v>
      </c>
      <c r="F13" s="8">
        <f>'Z1_4'!A7</f>
        <v>1605</v>
      </c>
      <c r="G13" s="9">
        <f>'[1]1_4'!H14</f>
        <v>8.472727272727273</v>
      </c>
      <c r="H13" s="9">
        <f t="shared" si="1"/>
        <v>14.590909090909092</v>
      </c>
      <c r="I13" s="42">
        <f t="shared" si="0"/>
        <v>72.21030042918456</v>
      </c>
      <c r="J13" s="31">
        <f>'[1]1_4'!K14</f>
        <v>0</v>
      </c>
      <c r="K13" s="31"/>
      <c r="L13" s="31">
        <f>'[1]1_4'!M14</f>
        <v>0</v>
      </c>
      <c r="M13" s="31">
        <f>'Z1_4'!B7</f>
        <v>0</v>
      </c>
      <c r="N13" s="32" t="str">
        <f>'[1]1_4'!O14</f>
        <v> </v>
      </c>
      <c r="O13" s="34"/>
      <c r="P13" s="33"/>
      <c r="Q13" s="18">
        <f t="shared" si="2"/>
        <v>6.118181818181819</v>
      </c>
      <c r="R13" s="10">
        <f t="shared" si="3"/>
        <v>72.21030042918456</v>
      </c>
      <c r="S13" s="18" t="e">
        <f t="shared" si="4"/>
        <v>#VALUE!</v>
      </c>
      <c r="T13" s="10" t="e">
        <f t="shared" si="5"/>
        <v>#VALUE!</v>
      </c>
      <c r="V13" s="18">
        <f t="shared" si="6"/>
        <v>7.295454545454546</v>
      </c>
    </row>
    <row r="14" spans="1:22" ht="12" customHeight="1">
      <c r="A14" s="14">
        <v>7</v>
      </c>
      <c r="B14" s="7" t="s">
        <v>19</v>
      </c>
      <c r="C14" s="15">
        <f>'[1]1_4'!D15</f>
        <v>17</v>
      </c>
      <c r="D14" s="8">
        <v>17</v>
      </c>
      <c r="E14" s="8">
        <f>'[1]1_4'!F15</f>
        <v>1025</v>
      </c>
      <c r="F14" s="8">
        <f>'Z1_4'!A8</f>
        <v>842</v>
      </c>
      <c r="G14" s="9">
        <f>'[1]1_4'!H15</f>
        <v>10.962566844919786</v>
      </c>
      <c r="H14" s="9">
        <f t="shared" si="1"/>
        <v>9.005347593582888</v>
      </c>
      <c r="I14" s="42">
        <f t="shared" si="0"/>
        <v>-17.853658536585364</v>
      </c>
      <c r="J14" s="31">
        <f>'[1]1_4'!K15</f>
        <v>0</v>
      </c>
      <c r="K14" s="31"/>
      <c r="L14" s="31">
        <f>'[1]1_4'!M15</f>
        <v>0</v>
      </c>
      <c r="M14" s="31">
        <f>'Z1_4'!B8</f>
        <v>0</v>
      </c>
      <c r="N14" s="32" t="str">
        <f>'[1]1_4'!O15</f>
        <v> </v>
      </c>
      <c r="O14" s="34"/>
      <c r="P14" s="33"/>
      <c r="Q14" s="18">
        <f t="shared" si="2"/>
        <v>-1.9572192513368982</v>
      </c>
      <c r="R14" s="10">
        <f t="shared" si="3"/>
        <v>-17.853658536585364</v>
      </c>
      <c r="S14" s="18" t="e">
        <f t="shared" si="4"/>
        <v>#VALUE!</v>
      </c>
      <c r="T14" s="10" t="e">
        <f t="shared" si="5"/>
        <v>#VALUE!</v>
      </c>
      <c r="V14" s="18">
        <f t="shared" si="6"/>
        <v>4.502673796791444</v>
      </c>
    </row>
    <row r="15" spans="1:22" ht="12" customHeight="1">
      <c r="A15" s="14">
        <v>8</v>
      </c>
      <c r="B15" s="7" t="s">
        <v>20</v>
      </c>
      <c r="C15" s="15">
        <f>'[1]1_4'!D16</f>
        <v>36</v>
      </c>
      <c r="D15" s="8">
        <v>36</v>
      </c>
      <c r="E15" s="8">
        <f>'[1]1_4'!F16</f>
        <v>2618</v>
      </c>
      <c r="F15" s="8">
        <f>'Z1_4'!A9</f>
        <v>3005</v>
      </c>
      <c r="G15" s="9">
        <f>'[1]1_4'!H16</f>
        <v>13.222222222222223</v>
      </c>
      <c r="H15" s="9">
        <f t="shared" si="1"/>
        <v>15.176767676767678</v>
      </c>
      <c r="I15" s="42">
        <f t="shared" si="0"/>
        <v>14.782276546982432</v>
      </c>
      <c r="J15" s="31">
        <f>'[1]1_4'!K16</f>
        <v>0</v>
      </c>
      <c r="K15" s="31"/>
      <c r="L15" s="31">
        <f>'[1]1_4'!M16</f>
        <v>0</v>
      </c>
      <c r="M15" s="31">
        <f>'Z1_4'!B9</f>
        <v>0</v>
      </c>
      <c r="N15" s="32" t="str">
        <f>'[1]1_4'!O16</f>
        <v> </v>
      </c>
      <c r="O15" s="34"/>
      <c r="P15" s="33"/>
      <c r="Q15" s="18">
        <f t="shared" si="2"/>
        <v>1.954545454545455</v>
      </c>
      <c r="R15" s="10">
        <f t="shared" si="3"/>
        <v>14.782276546982432</v>
      </c>
      <c r="S15" s="18" t="e">
        <f t="shared" si="4"/>
        <v>#VALUE!</v>
      </c>
      <c r="T15" s="10" t="e">
        <f t="shared" si="5"/>
        <v>#VALUE!</v>
      </c>
      <c r="V15" s="18">
        <f t="shared" si="6"/>
        <v>7.588383838383839</v>
      </c>
    </row>
    <row r="16" spans="1:22" ht="12" customHeight="1">
      <c r="A16" s="14">
        <v>9</v>
      </c>
      <c r="B16" s="7" t="s">
        <v>21</v>
      </c>
      <c r="C16" s="15">
        <f>'[1]1_4'!D17</f>
        <v>24</v>
      </c>
      <c r="D16" s="8">
        <v>24</v>
      </c>
      <c r="E16" s="8">
        <f>'[1]1_4'!F17</f>
        <v>1124</v>
      </c>
      <c r="F16" s="8">
        <f>'Z1_4'!A10</f>
        <v>1110</v>
      </c>
      <c r="G16" s="9">
        <f>'[1]1_4'!H17</f>
        <v>8.515151515151516</v>
      </c>
      <c r="H16" s="9">
        <f t="shared" si="1"/>
        <v>8.409090909090908</v>
      </c>
      <c r="I16" s="42">
        <f t="shared" si="0"/>
        <v>-1.245551601423502</v>
      </c>
      <c r="J16" s="31">
        <f>'[1]1_4'!K17</f>
        <v>0</v>
      </c>
      <c r="K16" s="31"/>
      <c r="L16" s="31">
        <f>'[1]1_4'!M17</f>
        <v>0</v>
      </c>
      <c r="M16" s="31">
        <f>'Z1_4'!B10</f>
        <v>0</v>
      </c>
      <c r="N16" s="32" t="str">
        <f>'[1]1_4'!O17</f>
        <v> </v>
      </c>
      <c r="O16" s="34"/>
      <c r="P16" s="33"/>
      <c r="Q16" s="18">
        <f t="shared" si="2"/>
        <v>-0.1060606060606073</v>
      </c>
      <c r="R16" s="10">
        <f t="shared" si="3"/>
        <v>-1.245551601423502</v>
      </c>
      <c r="S16" s="18" t="e">
        <f t="shared" si="4"/>
        <v>#VALUE!</v>
      </c>
      <c r="T16" s="10" t="e">
        <f t="shared" si="5"/>
        <v>#VALUE!</v>
      </c>
      <c r="V16" s="18">
        <f t="shared" si="6"/>
        <v>4.204545454545454</v>
      </c>
    </row>
    <row r="17" spans="1:22" ht="12" customHeight="1">
      <c r="A17" s="14">
        <v>10</v>
      </c>
      <c r="B17" s="7" t="s">
        <v>22</v>
      </c>
      <c r="C17" s="15">
        <f>'[1]1_4'!D18</f>
        <v>26</v>
      </c>
      <c r="D17" s="8">
        <v>26</v>
      </c>
      <c r="E17" s="8">
        <f>'[1]1_4'!F18</f>
        <v>3152</v>
      </c>
      <c r="F17" s="8">
        <f>'Z1_4'!A11</f>
        <v>3279</v>
      </c>
      <c r="G17" s="9">
        <f>'[1]1_4'!H18</f>
        <v>22.04195804195804</v>
      </c>
      <c r="H17" s="9">
        <f t="shared" si="1"/>
        <v>22.93006993006993</v>
      </c>
      <c r="I17" s="42">
        <f t="shared" si="0"/>
        <v>4.029187817258893</v>
      </c>
      <c r="J17" s="31">
        <f>'[1]1_4'!K18</f>
        <v>0</v>
      </c>
      <c r="K17" s="35"/>
      <c r="L17" s="31">
        <f>'[1]1_4'!M18</f>
        <v>0</v>
      </c>
      <c r="M17" s="31">
        <f>'Z1_4'!B11</f>
        <v>0</v>
      </c>
      <c r="N17" s="32" t="str">
        <f>'[1]1_4'!O18</f>
        <v> </v>
      </c>
      <c r="O17" s="34"/>
      <c r="P17" s="33"/>
      <c r="Q17" s="18">
        <f t="shared" si="2"/>
        <v>0.8881118881118901</v>
      </c>
      <c r="R17" s="10">
        <f t="shared" si="3"/>
        <v>4.029187817258893</v>
      </c>
      <c r="S17" s="18" t="e">
        <f t="shared" si="4"/>
        <v>#VALUE!</v>
      </c>
      <c r="T17" s="10" t="e">
        <f t="shared" si="5"/>
        <v>#VALUE!</v>
      </c>
      <c r="V17" s="18">
        <f t="shared" si="6"/>
        <v>11.465034965034965</v>
      </c>
    </row>
    <row r="18" spans="1:22" ht="12" customHeight="1">
      <c r="A18" s="14">
        <v>11</v>
      </c>
      <c r="B18" s="7" t="s">
        <v>23</v>
      </c>
      <c r="C18" s="15">
        <f>'[1]1_4'!D19</f>
        <v>16</v>
      </c>
      <c r="D18" s="8">
        <v>16</v>
      </c>
      <c r="E18" s="8">
        <f>'[1]1_4'!F19</f>
        <v>942</v>
      </c>
      <c r="F18" s="8">
        <f>'Z1_4'!A12</f>
        <v>1137</v>
      </c>
      <c r="G18" s="9">
        <f>'[1]1_4'!H19</f>
        <v>10.704545454545455</v>
      </c>
      <c r="H18" s="9">
        <f t="shared" si="1"/>
        <v>12.920454545454545</v>
      </c>
      <c r="I18" s="42">
        <f t="shared" si="0"/>
        <v>20.70063694267515</v>
      </c>
      <c r="J18" s="31">
        <f>'[1]1_4'!K19</f>
        <v>0</v>
      </c>
      <c r="K18" s="31"/>
      <c r="L18" s="31">
        <f>'[1]1_4'!M19</f>
        <v>0</v>
      </c>
      <c r="M18" s="31">
        <f>'Z1_4'!B12</f>
        <v>0</v>
      </c>
      <c r="N18" s="32" t="str">
        <f>'[1]1_4'!O19</f>
        <v> </v>
      </c>
      <c r="O18" s="34"/>
      <c r="P18" s="33"/>
      <c r="Q18" s="18">
        <f t="shared" si="2"/>
        <v>2.21590909090909</v>
      </c>
      <c r="R18" s="10">
        <f t="shared" si="3"/>
        <v>20.70063694267515</v>
      </c>
      <c r="S18" s="18" t="e">
        <f t="shared" si="4"/>
        <v>#VALUE!</v>
      </c>
      <c r="T18" s="10" t="e">
        <f t="shared" si="5"/>
        <v>#VALUE!</v>
      </c>
      <c r="V18" s="18">
        <f t="shared" si="6"/>
        <v>6.4602272727272725</v>
      </c>
    </row>
    <row r="19" spans="1:22" ht="12" customHeight="1">
      <c r="A19" s="14">
        <v>12</v>
      </c>
      <c r="B19" s="7" t="s">
        <v>24</v>
      </c>
      <c r="C19" s="15">
        <f>'[1]1_4'!D20</f>
        <v>37</v>
      </c>
      <c r="D19" s="8">
        <v>37</v>
      </c>
      <c r="E19" s="8">
        <f>'[1]1_4'!F20</f>
        <v>2348</v>
      </c>
      <c r="F19" s="8">
        <f>'Z1_4'!A13</f>
        <v>2242</v>
      </c>
      <c r="G19" s="9">
        <f>'[1]1_4'!H20</f>
        <v>11.538083538083539</v>
      </c>
      <c r="H19" s="9">
        <f t="shared" si="1"/>
        <v>11.017199017199017</v>
      </c>
      <c r="I19" s="42">
        <f t="shared" si="0"/>
        <v>-4.514480408858611</v>
      </c>
      <c r="J19" s="31">
        <f>'[1]1_4'!K20</f>
        <v>0</v>
      </c>
      <c r="K19" s="31"/>
      <c r="L19" s="31">
        <f>'[1]1_4'!M20</f>
        <v>0</v>
      </c>
      <c r="M19" s="31">
        <f>'Z1_4'!B13</f>
        <v>0</v>
      </c>
      <c r="N19" s="32" t="str">
        <f>'[1]1_4'!O20</f>
        <v> </v>
      </c>
      <c r="O19" s="34"/>
      <c r="P19" s="33"/>
      <c r="Q19" s="18">
        <f t="shared" si="2"/>
        <v>-0.5208845208845219</v>
      </c>
      <c r="R19" s="10">
        <f t="shared" si="3"/>
        <v>-4.514480408858611</v>
      </c>
      <c r="S19" s="18" t="e">
        <f t="shared" si="4"/>
        <v>#VALUE!</v>
      </c>
      <c r="T19" s="10" t="e">
        <f t="shared" si="5"/>
        <v>#VALUE!</v>
      </c>
      <c r="V19" s="18">
        <f t="shared" si="6"/>
        <v>5.5085995085995085</v>
      </c>
    </row>
    <row r="20" spans="1:22" ht="12" customHeight="1">
      <c r="A20" s="14">
        <v>13</v>
      </c>
      <c r="B20" s="7" t="s">
        <v>25</v>
      </c>
      <c r="C20" s="15">
        <f>'[1]1_4'!D21</f>
        <v>36</v>
      </c>
      <c r="D20" s="8">
        <v>36</v>
      </c>
      <c r="E20" s="8">
        <f>'[1]1_4'!F21</f>
        <v>3675</v>
      </c>
      <c r="F20" s="8">
        <f>'Z1_4'!A14</f>
        <v>3181</v>
      </c>
      <c r="G20" s="9">
        <f>'[1]1_4'!H21</f>
        <v>18.56060606060606</v>
      </c>
      <c r="H20" s="9">
        <f t="shared" si="1"/>
        <v>16.065656565656568</v>
      </c>
      <c r="I20" s="42">
        <f t="shared" si="0"/>
        <v>-13.442176870748282</v>
      </c>
      <c r="J20" s="31">
        <f>'[1]1_4'!K21</f>
        <v>30</v>
      </c>
      <c r="K20" s="31">
        <v>30</v>
      </c>
      <c r="L20" s="31">
        <f>'[1]1_4'!M21</f>
        <v>1722</v>
      </c>
      <c r="M20" s="31">
        <f>'Z1_4'!B14</f>
        <v>1438</v>
      </c>
      <c r="N20" s="32">
        <f>'[1]1_4'!O21</f>
        <v>10.436363636363636</v>
      </c>
      <c r="O20" s="34">
        <f>M20/K20/5.5</f>
        <v>8.715151515151515</v>
      </c>
      <c r="P20" s="33">
        <f>IF(N20=0,IF(O20=0,0,100),T20)</f>
        <v>-16.4924506387921</v>
      </c>
      <c r="Q20" s="18">
        <f t="shared" si="2"/>
        <v>-2.4949494949494913</v>
      </c>
      <c r="R20" s="10">
        <f t="shared" si="3"/>
        <v>-13.442176870748282</v>
      </c>
      <c r="S20" s="18">
        <f t="shared" si="4"/>
        <v>-1.7212121212121207</v>
      </c>
      <c r="T20" s="10">
        <f t="shared" si="5"/>
        <v>-16.4924506387921</v>
      </c>
      <c r="V20" s="18">
        <f t="shared" si="6"/>
        <v>8.032828282828284</v>
      </c>
    </row>
    <row r="21" spans="1:22" ht="12" customHeight="1">
      <c r="A21" s="14">
        <v>14</v>
      </c>
      <c r="B21" s="7" t="s">
        <v>26</v>
      </c>
      <c r="C21" s="15">
        <f>'[1]1_4'!D22</f>
        <v>21</v>
      </c>
      <c r="D21" s="8">
        <v>21</v>
      </c>
      <c r="E21" s="8">
        <f>'[1]1_4'!F22</f>
        <v>1577</v>
      </c>
      <c r="F21" s="8">
        <f>'Z1_4'!A15</f>
        <v>1716</v>
      </c>
      <c r="G21" s="9">
        <f>'[1]1_4'!H22</f>
        <v>13.653679653679655</v>
      </c>
      <c r="H21" s="9">
        <f t="shared" si="1"/>
        <v>14.857142857142856</v>
      </c>
      <c r="I21" s="42">
        <f t="shared" si="0"/>
        <v>8.814204185161682</v>
      </c>
      <c r="J21" s="31">
        <f>'[1]1_4'!K22</f>
        <v>0</v>
      </c>
      <c r="K21" s="31"/>
      <c r="L21" s="31">
        <f>'[1]1_4'!M22</f>
        <v>0</v>
      </c>
      <c r="M21" s="31">
        <f>'Z1_4'!B15</f>
        <v>0</v>
      </c>
      <c r="N21" s="32" t="str">
        <f>'[1]1_4'!O22</f>
        <v> </v>
      </c>
      <c r="O21" s="34"/>
      <c r="P21" s="33"/>
      <c r="Q21" s="18">
        <f t="shared" si="2"/>
        <v>1.2034632034632011</v>
      </c>
      <c r="R21" s="10">
        <f t="shared" si="3"/>
        <v>8.814204185161682</v>
      </c>
      <c r="S21" s="18" t="e">
        <f t="shared" si="4"/>
        <v>#VALUE!</v>
      </c>
      <c r="T21" s="10" t="e">
        <f t="shared" si="5"/>
        <v>#VALUE!</v>
      </c>
      <c r="V21" s="18">
        <f t="shared" si="6"/>
        <v>7.428571428571428</v>
      </c>
    </row>
    <row r="22" spans="1:22" ht="12" customHeight="1">
      <c r="A22" s="14">
        <v>15</v>
      </c>
      <c r="B22" s="7" t="s">
        <v>27</v>
      </c>
      <c r="C22" s="15">
        <f>'[1]1_4'!D23</f>
        <v>37</v>
      </c>
      <c r="D22" s="8">
        <v>37</v>
      </c>
      <c r="E22" s="8">
        <f>'[1]1_4'!F23</f>
        <v>3983</v>
      </c>
      <c r="F22" s="8">
        <f>'Z1_4'!A16</f>
        <v>3793</v>
      </c>
      <c r="G22" s="9">
        <f>'[1]1_4'!H23</f>
        <v>19.57248157248157</v>
      </c>
      <c r="H22" s="9">
        <f t="shared" si="1"/>
        <v>18.63882063882064</v>
      </c>
      <c r="I22" s="42">
        <f t="shared" si="0"/>
        <v>-4.770273663068028</v>
      </c>
      <c r="J22" s="31">
        <f>'[1]1_4'!K23</f>
        <v>36</v>
      </c>
      <c r="K22" s="36">
        <v>36</v>
      </c>
      <c r="L22" s="31">
        <f>'[1]1_4'!M23</f>
        <v>1665</v>
      </c>
      <c r="M22" s="31">
        <f>'Z1_4'!B16</f>
        <v>1691</v>
      </c>
      <c r="N22" s="32">
        <f>'[1]1_4'!O23</f>
        <v>8.409090909090908</v>
      </c>
      <c r="O22" s="34">
        <f>M22/K22/5.5</f>
        <v>8.54040404040404</v>
      </c>
      <c r="P22" s="33">
        <f>IF(N22=0,IF(O22=0,0,100),T22)</f>
        <v>1.561561561561564</v>
      </c>
      <c r="Q22" s="18">
        <f t="shared" si="2"/>
        <v>-0.9336609336609314</v>
      </c>
      <c r="R22" s="10">
        <f t="shared" si="3"/>
        <v>-4.770273663068028</v>
      </c>
      <c r="S22" s="18">
        <f t="shared" si="4"/>
        <v>0.1313131313131315</v>
      </c>
      <c r="T22" s="10">
        <f t="shared" si="5"/>
        <v>1.561561561561564</v>
      </c>
      <c r="V22" s="18">
        <f t="shared" si="6"/>
        <v>9.31941031941032</v>
      </c>
    </row>
    <row r="23" spans="1:22" ht="12" customHeight="1">
      <c r="A23" s="14">
        <v>16</v>
      </c>
      <c r="B23" s="7" t="s">
        <v>28</v>
      </c>
      <c r="C23" s="15">
        <f>'[1]1_4'!D24</f>
        <v>22</v>
      </c>
      <c r="D23" s="8">
        <v>22</v>
      </c>
      <c r="E23" s="8">
        <f>'[1]1_4'!F24</f>
        <v>1709</v>
      </c>
      <c r="F23" s="8">
        <f>'Z1_4'!A17</f>
        <v>1738</v>
      </c>
      <c r="G23" s="9">
        <f>'[1]1_4'!H24</f>
        <v>14.123966942148762</v>
      </c>
      <c r="H23" s="9">
        <f t="shared" si="1"/>
        <v>14.363636363636363</v>
      </c>
      <c r="I23" s="42">
        <f t="shared" si="0"/>
        <v>1.696898771211221</v>
      </c>
      <c r="J23" s="31">
        <f>'[1]1_4'!K24</f>
        <v>0</v>
      </c>
      <c r="K23" s="31"/>
      <c r="L23" s="31">
        <f>'[1]1_4'!M24</f>
        <v>0</v>
      </c>
      <c r="M23" s="31">
        <f>'Z1_4'!B17</f>
        <v>0</v>
      </c>
      <c r="N23" s="32" t="str">
        <f>'[1]1_4'!O24</f>
        <v> </v>
      </c>
      <c r="O23" s="34"/>
      <c r="P23" s="33"/>
      <c r="Q23" s="18">
        <f t="shared" si="2"/>
        <v>0.2396694214876014</v>
      </c>
      <c r="R23" s="10">
        <f t="shared" si="3"/>
        <v>1.696898771211221</v>
      </c>
      <c r="S23" s="18" t="e">
        <f t="shared" si="4"/>
        <v>#VALUE!</v>
      </c>
      <c r="T23" s="10" t="e">
        <f t="shared" si="5"/>
        <v>#VALUE!</v>
      </c>
      <c r="V23" s="18">
        <f t="shared" si="6"/>
        <v>7.181818181818182</v>
      </c>
    </row>
    <row r="24" spans="1:22" ht="12" customHeight="1">
      <c r="A24" s="14">
        <v>17</v>
      </c>
      <c r="B24" s="7" t="s">
        <v>29</v>
      </c>
      <c r="C24" s="15">
        <f>'[1]1_4'!D25</f>
        <v>20</v>
      </c>
      <c r="D24" s="8">
        <v>20</v>
      </c>
      <c r="E24" s="8">
        <f>'[1]1_4'!F25</f>
        <v>1055</v>
      </c>
      <c r="F24" s="8">
        <f>'Z1_4'!A18</f>
        <v>1397</v>
      </c>
      <c r="G24" s="9">
        <f>'[1]1_4'!H25</f>
        <v>9.590909090909092</v>
      </c>
      <c r="H24" s="9">
        <f t="shared" si="1"/>
        <v>12.7</v>
      </c>
      <c r="I24" s="42">
        <f t="shared" si="0"/>
        <v>32.41706161137439</v>
      </c>
      <c r="J24" s="31">
        <f>'[1]1_4'!K25</f>
        <v>28</v>
      </c>
      <c r="K24" s="36">
        <v>28</v>
      </c>
      <c r="L24" s="31">
        <f>'[1]1_4'!M25</f>
        <v>1647</v>
      </c>
      <c r="M24" s="31">
        <f>'Z1_4'!B18</f>
        <v>1620</v>
      </c>
      <c r="N24" s="32">
        <f>'[1]1_4'!O25</f>
        <v>10.694805194805195</v>
      </c>
      <c r="O24" s="34">
        <f>M24/K24/5.5</f>
        <v>10.519480519480519</v>
      </c>
      <c r="P24" s="33">
        <f>IF(N24=0,IF(O24=0,0,100),T24)</f>
        <v>-1.6393442622950882</v>
      </c>
      <c r="Q24" s="18">
        <f t="shared" si="2"/>
        <v>3.1090909090909076</v>
      </c>
      <c r="R24" s="10">
        <f t="shared" si="3"/>
        <v>32.41706161137439</v>
      </c>
      <c r="S24" s="18">
        <f t="shared" si="4"/>
        <v>-0.175324675324676</v>
      </c>
      <c r="T24" s="10">
        <f t="shared" si="5"/>
        <v>-1.6393442622950882</v>
      </c>
      <c r="V24" s="18">
        <f t="shared" si="6"/>
        <v>6.35</v>
      </c>
    </row>
    <row r="25" spans="1:22" ht="12" customHeight="1">
      <c r="A25" s="14">
        <v>18</v>
      </c>
      <c r="B25" s="7" t="s">
        <v>30</v>
      </c>
      <c r="C25" s="15">
        <f>'[1]1_4'!D26</f>
        <v>21</v>
      </c>
      <c r="D25" s="8">
        <v>21</v>
      </c>
      <c r="E25" s="8">
        <f>'[1]1_4'!F26</f>
        <v>1709</v>
      </c>
      <c r="F25" s="8">
        <f>'Z1_4'!A19</f>
        <v>1547</v>
      </c>
      <c r="G25" s="9">
        <f>'[1]1_4'!H26</f>
        <v>14.796536796536797</v>
      </c>
      <c r="H25" s="9">
        <f t="shared" si="1"/>
        <v>13.393939393939394</v>
      </c>
      <c r="I25" s="42">
        <f t="shared" si="0"/>
        <v>-9.479227618490345</v>
      </c>
      <c r="J25" s="31">
        <f>'[1]1_4'!K26</f>
        <v>0</v>
      </c>
      <c r="K25" s="31"/>
      <c r="L25" s="31">
        <f>'[1]1_4'!M26</f>
        <v>0</v>
      </c>
      <c r="M25" s="31">
        <f>'Z1_4'!B19</f>
        <v>0</v>
      </c>
      <c r="N25" s="32" t="str">
        <f>'[1]1_4'!O26</f>
        <v> </v>
      </c>
      <c r="O25" s="34"/>
      <c r="P25" s="33"/>
      <c r="Q25" s="18">
        <f t="shared" si="2"/>
        <v>-1.4025974025974026</v>
      </c>
      <c r="R25" s="10">
        <f t="shared" si="3"/>
        <v>-9.479227618490345</v>
      </c>
      <c r="S25" s="18" t="e">
        <f t="shared" si="4"/>
        <v>#VALUE!</v>
      </c>
      <c r="T25" s="10" t="e">
        <f t="shared" si="5"/>
        <v>#VALUE!</v>
      </c>
      <c r="V25" s="18">
        <f t="shared" si="6"/>
        <v>6.696969696969697</v>
      </c>
    </row>
    <row r="26" spans="1:22" ht="12" customHeight="1">
      <c r="A26" s="14">
        <v>19</v>
      </c>
      <c r="B26" s="7" t="s">
        <v>31</v>
      </c>
      <c r="C26" s="15">
        <f>'[1]1_4'!D27</f>
        <v>18</v>
      </c>
      <c r="D26" s="8">
        <v>18</v>
      </c>
      <c r="E26" s="8">
        <f>'[1]1_4'!F27</f>
        <v>704</v>
      </c>
      <c r="F26" s="8">
        <f>'Z1_4'!A20</f>
        <v>653</v>
      </c>
      <c r="G26" s="9">
        <f>'[1]1_4'!H27</f>
        <v>7.111111111111112</v>
      </c>
      <c r="H26" s="9">
        <f t="shared" si="1"/>
        <v>6.595959595959596</v>
      </c>
      <c r="I26" s="42">
        <f t="shared" si="0"/>
        <v>-7.244318181818187</v>
      </c>
      <c r="J26" s="31">
        <f>'[1]1_4'!K27</f>
        <v>0</v>
      </c>
      <c r="K26" s="31"/>
      <c r="L26" s="31">
        <f>'[1]1_4'!M27</f>
        <v>0</v>
      </c>
      <c r="M26" s="31">
        <f>'Z1_4'!B20</f>
        <v>0</v>
      </c>
      <c r="N26" s="32" t="str">
        <f>'[1]1_4'!O27</f>
        <v> </v>
      </c>
      <c r="O26" s="34"/>
      <c r="P26" s="33"/>
      <c r="Q26" s="18">
        <f t="shared" si="2"/>
        <v>-0.5151515151515156</v>
      </c>
      <c r="R26" s="10">
        <f t="shared" si="3"/>
        <v>-7.244318181818187</v>
      </c>
      <c r="S26" s="18" t="e">
        <f t="shared" si="4"/>
        <v>#VALUE!</v>
      </c>
      <c r="T26" s="10" t="e">
        <f t="shared" si="5"/>
        <v>#VALUE!</v>
      </c>
      <c r="V26" s="18">
        <f t="shared" si="6"/>
        <v>3.297979797979798</v>
      </c>
    </row>
    <row r="27" spans="1:22" ht="12" customHeight="1">
      <c r="A27" s="14">
        <v>20</v>
      </c>
      <c r="B27" s="7" t="s">
        <v>32</v>
      </c>
      <c r="C27" s="15">
        <f>'[1]1_4'!D28</f>
        <v>45</v>
      </c>
      <c r="D27" s="8">
        <v>45</v>
      </c>
      <c r="E27" s="8">
        <f>'[1]1_4'!F28</f>
        <v>3200</v>
      </c>
      <c r="F27" s="8">
        <f>'Z1_4'!A21</f>
        <v>4159</v>
      </c>
      <c r="G27" s="9">
        <f>'[1]1_4'!H28</f>
        <v>12.929292929292929</v>
      </c>
      <c r="H27" s="9">
        <f t="shared" si="1"/>
        <v>16.804040404040403</v>
      </c>
      <c r="I27" s="42">
        <f t="shared" si="0"/>
        <v>29.96875</v>
      </c>
      <c r="J27" s="31">
        <f>'[1]1_4'!K28</f>
        <v>40</v>
      </c>
      <c r="K27" s="36">
        <v>40</v>
      </c>
      <c r="L27" s="31">
        <f>'[1]1_4'!M28</f>
        <v>1963</v>
      </c>
      <c r="M27" s="31">
        <f>'Z1_4'!B21</f>
        <v>1706</v>
      </c>
      <c r="N27" s="32">
        <f>'[1]1_4'!O28</f>
        <v>8.922727272727274</v>
      </c>
      <c r="O27" s="34">
        <f>M27/K27/5.5</f>
        <v>7.754545454545454</v>
      </c>
      <c r="P27" s="33">
        <f>IF(N27=0,IF(O27=0,0,100),T27)</f>
        <v>-13.092205807437612</v>
      </c>
      <c r="Q27" s="18">
        <f t="shared" si="2"/>
        <v>3.8747474747474744</v>
      </c>
      <c r="R27" s="10">
        <f t="shared" si="3"/>
        <v>29.96875</v>
      </c>
      <c r="S27" s="18">
        <f t="shared" si="4"/>
        <v>-1.1681818181818198</v>
      </c>
      <c r="T27" s="10">
        <f t="shared" si="5"/>
        <v>-13.092205807437612</v>
      </c>
      <c r="V27" s="18">
        <f t="shared" si="6"/>
        <v>8.402020202020202</v>
      </c>
    </row>
    <row r="28" spans="1:22" ht="12" customHeight="1">
      <c r="A28" s="14">
        <v>21</v>
      </c>
      <c r="B28" s="7" t="s">
        <v>33</v>
      </c>
      <c r="C28" s="15">
        <f>'[1]1_4'!D29</f>
        <v>18</v>
      </c>
      <c r="D28" s="8">
        <v>18</v>
      </c>
      <c r="E28" s="8">
        <f>'[1]1_4'!F29</f>
        <v>1005</v>
      </c>
      <c r="F28" s="8">
        <f>'Z1_4'!A22</f>
        <v>1097</v>
      </c>
      <c r="G28" s="9">
        <f>'[1]1_4'!H29</f>
        <v>10.151515151515152</v>
      </c>
      <c r="H28" s="9">
        <f t="shared" si="1"/>
        <v>11.080808080808081</v>
      </c>
      <c r="I28" s="42">
        <f t="shared" si="0"/>
        <v>9.154228855721389</v>
      </c>
      <c r="J28" s="31">
        <f>'[1]1_4'!K29</f>
        <v>0</v>
      </c>
      <c r="K28" s="31"/>
      <c r="L28" s="31">
        <f>'[1]1_4'!M29</f>
        <v>0</v>
      </c>
      <c r="M28" s="31">
        <f>'Z1_4'!B22</f>
        <v>0</v>
      </c>
      <c r="N28" s="32" t="str">
        <f>'[1]1_4'!O29</f>
        <v> </v>
      </c>
      <c r="O28" s="34"/>
      <c r="P28" s="33"/>
      <c r="Q28" s="18">
        <f t="shared" si="2"/>
        <v>0.9292929292929291</v>
      </c>
      <c r="R28" s="10">
        <f t="shared" si="3"/>
        <v>9.154228855721389</v>
      </c>
      <c r="S28" s="18" t="e">
        <f t="shared" si="4"/>
        <v>#VALUE!</v>
      </c>
      <c r="T28" s="10" t="e">
        <f t="shared" si="5"/>
        <v>#VALUE!</v>
      </c>
      <c r="V28" s="18">
        <f t="shared" si="6"/>
        <v>5.540404040404041</v>
      </c>
    </row>
    <row r="29" spans="1:22" ht="12" customHeight="1">
      <c r="A29" s="14">
        <v>22</v>
      </c>
      <c r="B29" s="7" t="s">
        <v>34</v>
      </c>
      <c r="C29" s="15">
        <f>'[1]1_4'!D30</f>
        <v>22</v>
      </c>
      <c r="D29" s="8">
        <v>22</v>
      </c>
      <c r="E29" s="8">
        <f>'[1]1_4'!F30</f>
        <v>1616</v>
      </c>
      <c r="F29" s="8">
        <f>'Z1_4'!A23</f>
        <v>1569</v>
      </c>
      <c r="G29" s="9">
        <f>'[1]1_4'!H30</f>
        <v>13.355371900826446</v>
      </c>
      <c r="H29" s="9">
        <f t="shared" si="1"/>
        <v>12.96694214876033</v>
      </c>
      <c r="I29" s="42">
        <f t="shared" si="0"/>
        <v>-2.908415841584164</v>
      </c>
      <c r="J29" s="31">
        <f>'[1]1_4'!K30</f>
        <v>0</v>
      </c>
      <c r="K29" s="31"/>
      <c r="L29" s="31">
        <f>'[1]1_4'!M30</f>
        <v>0</v>
      </c>
      <c r="M29" s="31">
        <f>'Z1_4'!B23</f>
        <v>0</v>
      </c>
      <c r="N29" s="32" t="str">
        <f>'[1]1_4'!O30</f>
        <v> </v>
      </c>
      <c r="O29" s="34"/>
      <c r="P29" s="33"/>
      <c r="Q29" s="18">
        <f t="shared" si="2"/>
        <v>-0.3884297520661164</v>
      </c>
      <c r="R29" s="10">
        <f t="shared" si="3"/>
        <v>-2.908415841584164</v>
      </c>
      <c r="S29" s="18" t="e">
        <f t="shared" si="4"/>
        <v>#VALUE!</v>
      </c>
      <c r="T29" s="10" t="e">
        <f t="shared" si="5"/>
        <v>#VALUE!</v>
      </c>
      <c r="V29" s="18">
        <f t="shared" si="6"/>
        <v>6.483471074380165</v>
      </c>
    </row>
    <row r="30" spans="1:22" ht="12" customHeight="1">
      <c r="A30" s="14">
        <v>23</v>
      </c>
      <c r="B30" s="7" t="s">
        <v>35</v>
      </c>
      <c r="C30" s="15">
        <f>'[1]1_4'!D31</f>
        <v>18</v>
      </c>
      <c r="D30" s="8">
        <v>18</v>
      </c>
      <c r="E30" s="8">
        <f>'[1]1_4'!F31</f>
        <v>1596</v>
      </c>
      <c r="F30" s="8">
        <f>'Z1_4'!A24</f>
        <v>1861</v>
      </c>
      <c r="G30" s="9">
        <f>'[1]1_4'!H31</f>
        <v>16.12121212121212</v>
      </c>
      <c r="H30" s="9">
        <f t="shared" si="1"/>
        <v>18.797979797979796</v>
      </c>
      <c r="I30" s="42">
        <f t="shared" si="0"/>
        <v>16.604010025062642</v>
      </c>
      <c r="J30" s="31">
        <f>'[1]1_4'!K31</f>
        <v>0</v>
      </c>
      <c r="K30" s="31"/>
      <c r="L30" s="31">
        <f>'[1]1_4'!M31</f>
        <v>0</v>
      </c>
      <c r="M30" s="31">
        <f>'Z1_4'!B24</f>
        <v>0</v>
      </c>
      <c r="N30" s="32" t="str">
        <f>'[1]1_4'!O31</f>
        <v> </v>
      </c>
      <c r="O30" s="34"/>
      <c r="P30" s="33"/>
      <c r="Q30" s="18">
        <f t="shared" si="2"/>
        <v>2.6767676767676747</v>
      </c>
      <c r="R30" s="10">
        <f t="shared" si="3"/>
        <v>16.604010025062642</v>
      </c>
      <c r="S30" s="18" t="e">
        <f t="shared" si="4"/>
        <v>#VALUE!</v>
      </c>
      <c r="T30" s="10" t="e">
        <f t="shared" si="5"/>
        <v>#VALUE!</v>
      </c>
      <c r="V30" s="18">
        <f t="shared" si="6"/>
        <v>9.398989898989898</v>
      </c>
    </row>
    <row r="31" spans="1:22" ht="12" customHeight="1">
      <c r="A31" s="14">
        <v>24</v>
      </c>
      <c r="B31" s="7" t="s">
        <v>36</v>
      </c>
      <c r="C31" s="15">
        <f>'[1]1_4'!D32</f>
        <v>16</v>
      </c>
      <c r="D31" s="8">
        <v>16</v>
      </c>
      <c r="E31" s="8">
        <f>'[1]1_4'!F32</f>
        <v>686</v>
      </c>
      <c r="F31" s="8">
        <f>'Z1_4'!A25</f>
        <v>682</v>
      </c>
      <c r="G31" s="9">
        <f>'[1]1_4'!H32</f>
        <v>7.795454545454546</v>
      </c>
      <c r="H31" s="9">
        <f t="shared" si="1"/>
        <v>7.75</v>
      </c>
      <c r="I31" s="42">
        <f t="shared" si="0"/>
        <v>-0.5830903790087515</v>
      </c>
      <c r="J31" s="31">
        <f>'[1]1_4'!K32</f>
        <v>0</v>
      </c>
      <c r="K31" s="31"/>
      <c r="L31" s="31">
        <f>'[1]1_4'!M32</f>
        <v>0</v>
      </c>
      <c r="M31" s="31">
        <f>'Z1_4'!B25</f>
        <v>0</v>
      </c>
      <c r="N31" s="32" t="str">
        <f>'[1]1_4'!O32</f>
        <v> </v>
      </c>
      <c r="O31" s="34"/>
      <c r="P31" s="33"/>
      <c r="Q31" s="18">
        <f t="shared" si="2"/>
        <v>-0.04545454545454586</v>
      </c>
      <c r="R31" s="10">
        <f t="shared" si="3"/>
        <v>-0.5830903790087515</v>
      </c>
      <c r="S31" s="18" t="e">
        <f t="shared" si="4"/>
        <v>#VALUE!</v>
      </c>
      <c r="T31" s="10" t="e">
        <f t="shared" si="5"/>
        <v>#VALUE!</v>
      </c>
      <c r="V31" s="18">
        <f t="shared" si="6"/>
        <v>3.875</v>
      </c>
    </row>
    <row r="32" spans="1:22" ht="12" customHeight="1">
      <c r="A32" s="14">
        <v>25</v>
      </c>
      <c r="B32" s="7" t="s">
        <v>37</v>
      </c>
      <c r="C32" s="15">
        <f>'[1]1_4'!D33</f>
        <v>23</v>
      </c>
      <c r="D32" s="8">
        <v>23</v>
      </c>
      <c r="E32" s="8">
        <f>'[1]1_4'!F33</f>
        <v>1025</v>
      </c>
      <c r="F32" s="8">
        <f>'Z1_4'!A26</f>
        <v>1274</v>
      </c>
      <c r="G32" s="9">
        <f>'[1]1_4'!H33</f>
        <v>8.102766798418973</v>
      </c>
      <c r="H32" s="9">
        <f t="shared" si="1"/>
        <v>10.071146245059289</v>
      </c>
      <c r="I32" s="42">
        <f t="shared" si="0"/>
        <v>24.29268292682927</v>
      </c>
      <c r="J32" s="31">
        <f>'[1]1_4'!K33</f>
        <v>0</v>
      </c>
      <c r="K32" s="31"/>
      <c r="L32" s="31">
        <f>'[1]1_4'!M33</f>
        <v>0</v>
      </c>
      <c r="M32" s="31">
        <f>'Z1_4'!B26</f>
        <v>0</v>
      </c>
      <c r="N32" s="32" t="str">
        <f>'[1]1_4'!O33</f>
        <v> </v>
      </c>
      <c r="O32" s="34"/>
      <c r="P32" s="33"/>
      <c r="Q32" s="18">
        <f t="shared" si="2"/>
        <v>1.9683794466403164</v>
      </c>
      <c r="R32" s="10">
        <f t="shared" si="3"/>
        <v>24.29268292682927</v>
      </c>
      <c r="S32" s="18" t="e">
        <f t="shared" si="4"/>
        <v>#VALUE!</v>
      </c>
      <c r="T32" s="10" t="e">
        <f t="shared" si="5"/>
        <v>#VALUE!</v>
      </c>
      <c r="V32" s="18">
        <f t="shared" si="6"/>
        <v>5.0355731225296445</v>
      </c>
    </row>
    <row r="33" spans="1:22" ht="12" customHeight="1">
      <c r="A33" s="14">
        <v>26</v>
      </c>
      <c r="B33" s="7" t="s">
        <v>38</v>
      </c>
      <c r="C33" s="15">
        <f>'[1]1_4'!D34</f>
        <v>79</v>
      </c>
      <c r="D33" s="8">
        <v>79</v>
      </c>
      <c r="E33" s="8">
        <f>'[1]1_4'!F34</f>
        <v>15126</v>
      </c>
      <c r="F33" s="8">
        <f>'Z1_4'!A27</f>
        <v>14901</v>
      </c>
      <c r="G33" s="9">
        <f>'[1]1_4'!H34</f>
        <v>34.81242807825086</v>
      </c>
      <c r="H33" s="9">
        <f t="shared" si="1"/>
        <v>34.2945914844649</v>
      </c>
      <c r="I33" s="42">
        <f t="shared" si="0"/>
        <v>-1.4875049583498534</v>
      </c>
      <c r="J33" s="31">
        <f>'[1]1_4'!K34</f>
        <v>70</v>
      </c>
      <c r="K33" s="36">
        <v>70</v>
      </c>
      <c r="L33" s="31">
        <f>'[1]1_4'!M34</f>
        <v>5123</v>
      </c>
      <c r="M33" s="31">
        <f>'Z1_4'!B27</f>
        <v>5126</v>
      </c>
      <c r="N33" s="32">
        <f>'[1]1_4'!O34</f>
        <v>13.306493506493506</v>
      </c>
      <c r="O33" s="34">
        <f>M33/K33/5.5</f>
        <v>13.314285714285715</v>
      </c>
      <c r="P33" s="33">
        <f>IF(N33=0,IF(O33=0,0,100),T33)</f>
        <v>0.0585594378294027</v>
      </c>
      <c r="Q33" s="18">
        <f t="shared" si="2"/>
        <v>-0.5178365937859581</v>
      </c>
      <c r="R33" s="10">
        <f t="shared" si="3"/>
        <v>-1.4875049583498534</v>
      </c>
      <c r="S33" s="18">
        <f t="shared" si="4"/>
        <v>0.007792207792208572</v>
      </c>
      <c r="T33" s="10">
        <f t="shared" si="5"/>
        <v>0.0585594378294027</v>
      </c>
      <c r="V33" s="18">
        <f t="shared" si="6"/>
        <v>17.14729574223245</v>
      </c>
    </row>
    <row r="34" spans="1:22" ht="12" customHeight="1">
      <c r="A34" s="14">
        <v>27</v>
      </c>
      <c r="B34" s="7" t="s">
        <v>39</v>
      </c>
      <c r="C34" s="15">
        <f>'[1]1_4'!D35</f>
        <v>15</v>
      </c>
      <c r="D34" s="8">
        <v>15</v>
      </c>
      <c r="E34" s="8">
        <f>'[1]1_4'!F35</f>
        <v>842</v>
      </c>
      <c r="F34" s="8">
        <f>'Z1_4'!A28</f>
        <v>0</v>
      </c>
      <c r="G34" s="9">
        <f>'[1]1_4'!H35</f>
        <v>10.206060606060605</v>
      </c>
      <c r="H34" s="8">
        <f t="shared" si="1"/>
        <v>0</v>
      </c>
      <c r="I34" s="42">
        <f t="shared" si="0"/>
        <v>-100</v>
      </c>
      <c r="J34" s="31">
        <f>'[1]1_4'!K35</f>
        <v>29</v>
      </c>
      <c r="K34" s="36">
        <v>29</v>
      </c>
      <c r="L34" s="31">
        <f>'[1]1_4'!M35</f>
        <v>1207</v>
      </c>
      <c r="M34" s="31">
        <f>'Z1_4'!B28</f>
        <v>0</v>
      </c>
      <c r="N34" s="32">
        <f>'[1]1_4'!O35</f>
        <v>7.567398119122257</v>
      </c>
      <c r="O34" s="31">
        <f>M34/K34/5.5</f>
        <v>0</v>
      </c>
      <c r="P34" s="33">
        <f>IF(N34=0,IF(O34=0,0,100),T34)</f>
        <v>-100</v>
      </c>
      <c r="Q34" s="18">
        <f t="shared" si="2"/>
        <v>-10.206060606060605</v>
      </c>
      <c r="R34" s="10">
        <f t="shared" si="3"/>
        <v>-100</v>
      </c>
      <c r="S34" s="18">
        <f t="shared" si="4"/>
        <v>-7.567398119122257</v>
      </c>
      <c r="T34" s="10">
        <f t="shared" si="5"/>
        <v>-100</v>
      </c>
      <c r="V34" s="18">
        <f t="shared" si="6"/>
        <v>0</v>
      </c>
    </row>
    <row r="35" spans="1:22" ht="13.5" customHeight="1">
      <c r="A35" s="27"/>
      <c r="B35" s="28" t="s">
        <v>40</v>
      </c>
      <c r="C35" s="29">
        <v>760</v>
      </c>
      <c r="D35" s="29">
        <f>SUM(D9:D33)</f>
        <v>710</v>
      </c>
      <c r="E35" s="29">
        <f>'[1]1_4'!F36</f>
        <v>69169</v>
      </c>
      <c r="F35" s="29">
        <f>SUM(F8:F34)</f>
        <v>65810</v>
      </c>
      <c r="G35" s="30">
        <f>'[1]1_4'!H36</f>
        <v>16.547607655502393</v>
      </c>
      <c r="H35" s="30">
        <f t="shared" si="1"/>
        <v>16.852752880921894</v>
      </c>
      <c r="I35" s="43">
        <f t="shared" si="0"/>
        <v>1.844044358388173</v>
      </c>
      <c r="J35" s="37">
        <f>'[1]1_4'!K36</f>
        <v>305</v>
      </c>
      <c r="K35" s="38">
        <f>SUM(K8:K33)</f>
        <v>276</v>
      </c>
      <c r="L35" s="37">
        <f>'[1]1_4'!M36</f>
        <v>18015</v>
      </c>
      <c r="M35" s="38">
        <f>SUM(M8:M34)</f>
        <v>15623</v>
      </c>
      <c r="N35" s="39">
        <f>'[1]1_4'!O36</f>
        <v>10.73919523099851</v>
      </c>
      <c r="O35" s="40">
        <f>M35/K35/5.5</f>
        <v>10.291831357048748</v>
      </c>
      <c r="P35" s="41">
        <f>IF(N35=0,IF(O35=0,0,100),T35)</f>
        <v>-4.165711343606579</v>
      </c>
      <c r="Q35" s="18">
        <f t="shared" si="2"/>
        <v>0.3051452254195013</v>
      </c>
      <c r="R35" s="10">
        <f t="shared" si="3"/>
        <v>1.844044358388173</v>
      </c>
      <c r="S35" s="18">
        <f t="shared" si="4"/>
        <v>-0.4473638739497616</v>
      </c>
      <c r="T35" s="10">
        <f t="shared" si="5"/>
        <v>-4.165711343606579</v>
      </c>
      <c r="V35" s="18">
        <f t="shared" si="6"/>
        <v>8.426376440460947</v>
      </c>
    </row>
    <row r="36" spans="29:30" ht="12.75">
      <c r="AC36" s="10"/>
      <c r="AD36" s="10"/>
    </row>
    <row r="37" spans="5:30" ht="12.75">
      <c r="E37" s="6"/>
      <c r="AC37" s="10"/>
      <c r="AD37" s="10"/>
    </row>
    <row r="38" spans="29:30" ht="12.75">
      <c r="AC38" s="10"/>
      <c r="AD38" s="10"/>
    </row>
    <row r="39" spans="29:30" ht="12.75">
      <c r="AC39" s="10"/>
      <c r="AD39" s="10"/>
    </row>
    <row r="40" spans="29:30" ht="12.75">
      <c r="AC40" s="10"/>
      <c r="AD40" s="10"/>
    </row>
    <row r="41" spans="29:30" ht="12.75">
      <c r="AC41" s="10"/>
      <c r="AD41" s="10"/>
    </row>
    <row r="42" spans="29:30" ht="12.75">
      <c r="AC42" s="10"/>
      <c r="AD42" s="10"/>
    </row>
    <row r="43" spans="29:30" ht="12.75">
      <c r="AC43" s="10"/>
      <c r="AD43" s="10"/>
    </row>
    <row r="44" spans="29:30" ht="12.75">
      <c r="AC44" s="10"/>
      <c r="AD44" s="10"/>
    </row>
    <row r="45" spans="29:30" ht="12.75">
      <c r="AC45" s="10"/>
      <c r="AD45" s="10"/>
    </row>
    <row r="46" spans="29:30" ht="12.75">
      <c r="AC46" s="10"/>
      <c r="AD46" s="10"/>
    </row>
    <row r="47" spans="29:30" ht="12.75">
      <c r="AC47" s="10"/>
      <c r="AD47" s="10"/>
    </row>
    <row r="48" spans="29:30" ht="12.75">
      <c r="AC48" s="10"/>
      <c r="AD48" s="10"/>
    </row>
    <row r="49" spans="29:30" ht="12.75">
      <c r="AC49" s="10"/>
      <c r="AD49" s="10"/>
    </row>
    <row r="50" spans="29:30" ht="12.75">
      <c r="AC50" s="10"/>
      <c r="AD50" s="10"/>
    </row>
    <row r="51" spans="29:30" ht="12.75">
      <c r="AC51" s="10"/>
      <c r="AD51" s="10"/>
    </row>
    <row r="52" spans="29:30" ht="12.75">
      <c r="AC52" s="10"/>
      <c r="AD52" s="10"/>
    </row>
    <row r="53" spans="8:30" ht="12.75">
      <c r="H53" s="1" t="s">
        <v>41</v>
      </c>
      <c r="AC53" s="10"/>
      <c r="AD53" s="10"/>
    </row>
    <row r="54" spans="29:30" ht="12.75">
      <c r="AC54" s="10"/>
      <c r="AD54" s="10"/>
    </row>
    <row r="55" spans="29:30" ht="12.75">
      <c r="AC55" s="10"/>
      <c r="AD55" s="10"/>
    </row>
    <row r="56" spans="29:30" ht="409.5">
      <c r="AC56" s="10"/>
      <c r="AD56" s="10"/>
    </row>
    <row r="57" spans="29:30" ht="12.75">
      <c r="AC57" s="10"/>
      <c r="AD57" s="10"/>
    </row>
    <row r="58" spans="29:30" ht="12.75">
      <c r="AC58" s="10"/>
      <c r="AD58" s="10"/>
    </row>
    <row r="59" spans="29:30" ht="12.75">
      <c r="AC59" s="10"/>
      <c r="AD59" s="10"/>
    </row>
    <row r="60" spans="29:30" ht="12.75">
      <c r="AC60" s="10"/>
      <c r="AD60" s="10"/>
    </row>
    <row r="61" spans="29:30" ht="12.75">
      <c r="AC61" s="10"/>
      <c r="AD61" s="10"/>
    </row>
    <row r="62" spans="29:30" ht="12.75">
      <c r="AC62" s="10"/>
      <c r="AD62" s="10"/>
    </row>
    <row r="63" spans="29:30" ht="12.75">
      <c r="AC63" s="10"/>
      <c r="AD63" s="10"/>
    </row>
  </sheetData>
  <sheetProtection/>
  <mergeCells count="14">
    <mergeCell ref="F3:I3"/>
    <mergeCell ref="E5:F5"/>
    <mergeCell ref="G5:H5"/>
    <mergeCell ref="I5:I6"/>
    <mergeCell ref="A2:P2"/>
    <mergeCell ref="A4:A6"/>
    <mergeCell ref="B4:B6"/>
    <mergeCell ref="C4:I4"/>
    <mergeCell ref="J4:P4"/>
    <mergeCell ref="J5:K5"/>
    <mergeCell ref="L5:M5"/>
    <mergeCell ref="N5:O5"/>
    <mergeCell ref="P5:P6"/>
    <mergeCell ref="C5:D5"/>
  </mergeCells>
  <conditionalFormatting sqref="C6 E6:G6 L6 K35:L35 M8:M35 L8:L34 N1:N65536 J1:J65536">
    <cfRule type="cellIs" priority="1" dxfId="2" operator="equal" stopIfTrue="1">
      <formula>0</formula>
    </cfRule>
  </conditionalFormatting>
  <conditionalFormatting sqref="O1:O65536">
    <cfRule type="cellIs" priority="2" dxfId="2" operator="equal" stopIfTrue="1">
      <formula>"""#ДЕЛ/0!"""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2" sqref="A2:C28"/>
    </sheetView>
  </sheetViews>
  <sheetFormatPr defaultColWidth="9.00390625" defaultRowHeight="12.75"/>
  <sheetData>
    <row r="1" spans="1:15" ht="12.75">
      <c r="A1" s="11" t="s">
        <v>42</v>
      </c>
      <c r="B1" s="11" t="s">
        <v>43</v>
      </c>
      <c r="C1" s="11" t="s">
        <v>44</v>
      </c>
      <c r="D1" s="11" t="s">
        <v>45</v>
      </c>
      <c r="E1" s="11" t="s">
        <v>46</v>
      </c>
      <c r="F1" s="11" t="s">
        <v>47</v>
      </c>
      <c r="G1" s="11" t="s">
        <v>48</v>
      </c>
      <c r="H1" s="11" t="s">
        <v>49</v>
      </c>
      <c r="I1" s="11" t="s">
        <v>50</v>
      </c>
      <c r="J1" s="11" t="s">
        <v>51</v>
      </c>
      <c r="K1" s="11" t="s">
        <v>52</v>
      </c>
      <c r="L1" s="11" t="s">
        <v>53</v>
      </c>
      <c r="M1" s="11" t="s">
        <v>54</v>
      </c>
      <c r="N1" s="11" t="s">
        <v>55</v>
      </c>
      <c r="O1" s="11" t="s">
        <v>56</v>
      </c>
    </row>
    <row r="2" spans="1:3" ht="12.75">
      <c r="A2" s="11">
        <v>0</v>
      </c>
      <c r="B2" s="11">
        <v>0</v>
      </c>
      <c r="C2" s="11">
        <v>0</v>
      </c>
    </row>
    <row r="3" spans="1:3" ht="12.75">
      <c r="A3" s="11">
        <v>1020</v>
      </c>
      <c r="B3" s="11">
        <v>0</v>
      </c>
      <c r="C3" s="11">
        <v>0</v>
      </c>
    </row>
    <row r="4" spans="1:3" ht="12.75">
      <c r="A4" s="11">
        <v>810</v>
      </c>
      <c r="B4" s="11">
        <v>0</v>
      </c>
      <c r="C4" s="11">
        <v>0</v>
      </c>
    </row>
    <row r="5" spans="1:3" ht="12.75">
      <c r="A5" s="11">
        <v>6640</v>
      </c>
      <c r="B5" s="11">
        <v>1680</v>
      </c>
      <c r="C5" s="11">
        <v>0</v>
      </c>
    </row>
    <row r="6" spans="1:3" ht="12.75">
      <c r="A6" s="11">
        <v>4552</v>
      </c>
      <c r="B6" s="11">
        <v>2362</v>
      </c>
      <c r="C6" s="11">
        <v>0</v>
      </c>
    </row>
    <row r="7" spans="1:3" ht="12.75">
      <c r="A7" s="11">
        <v>1605</v>
      </c>
      <c r="B7" s="11">
        <v>0</v>
      </c>
      <c r="C7" s="11">
        <v>0</v>
      </c>
    </row>
    <row r="8" spans="1:3" ht="12.75">
      <c r="A8" s="11">
        <v>842</v>
      </c>
      <c r="B8" s="11">
        <v>0</v>
      </c>
      <c r="C8" s="11">
        <v>0</v>
      </c>
    </row>
    <row r="9" spans="1:3" ht="12.75">
      <c r="A9" s="11">
        <v>3005</v>
      </c>
      <c r="B9" s="11">
        <v>0</v>
      </c>
      <c r="C9" s="11">
        <v>0</v>
      </c>
    </row>
    <row r="10" spans="1:3" ht="12.75">
      <c r="A10" s="11">
        <v>1110</v>
      </c>
      <c r="B10" s="11">
        <v>0</v>
      </c>
      <c r="C10" s="11">
        <v>0</v>
      </c>
    </row>
    <row r="11" spans="1:3" ht="12.75">
      <c r="A11" s="11">
        <v>3279</v>
      </c>
      <c r="B11" s="11">
        <v>0</v>
      </c>
      <c r="C11" s="11">
        <v>0</v>
      </c>
    </row>
    <row r="12" spans="1:3" ht="12.75">
      <c r="A12" s="11">
        <v>1137</v>
      </c>
      <c r="B12" s="11">
        <v>0</v>
      </c>
      <c r="C12" s="11">
        <v>0</v>
      </c>
    </row>
    <row r="13" spans="1:3" ht="12.75">
      <c r="A13" s="11">
        <v>2242</v>
      </c>
      <c r="B13" s="11">
        <v>0</v>
      </c>
      <c r="C13" s="11">
        <v>0</v>
      </c>
    </row>
    <row r="14" spans="1:3" ht="12.75">
      <c r="A14" s="11">
        <v>3181</v>
      </c>
      <c r="B14" s="11">
        <v>1438</v>
      </c>
      <c r="C14" s="11">
        <v>0</v>
      </c>
    </row>
    <row r="15" spans="1:3" ht="12.75">
      <c r="A15" s="11">
        <v>1716</v>
      </c>
      <c r="B15" s="11">
        <v>0</v>
      </c>
      <c r="C15" s="11">
        <v>0</v>
      </c>
    </row>
    <row r="16" spans="1:3" ht="12.75">
      <c r="A16" s="11">
        <v>3793</v>
      </c>
      <c r="B16" s="11">
        <v>1691</v>
      </c>
      <c r="C16" s="11">
        <v>0</v>
      </c>
    </row>
    <row r="17" spans="1:3" ht="12.75">
      <c r="A17" s="11">
        <v>1738</v>
      </c>
      <c r="B17" s="11">
        <v>0</v>
      </c>
      <c r="C17" s="11">
        <v>0</v>
      </c>
    </row>
    <row r="18" spans="1:3" ht="12.75">
      <c r="A18" s="11">
        <v>1397</v>
      </c>
      <c r="B18" s="11">
        <v>1620</v>
      </c>
      <c r="C18" s="11">
        <v>0</v>
      </c>
    </row>
    <row r="19" spans="1:3" ht="12.75">
      <c r="A19" s="11">
        <v>1547</v>
      </c>
      <c r="B19" s="11">
        <v>0</v>
      </c>
      <c r="C19" s="11">
        <v>0</v>
      </c>
    </row>
    <row r="20" spans="1:3" ht="12.75">
      <c r="A20" s="11">
        <v>653</v>
      </c>
      <c r="B20" s="11">
        <v>0</v>
      </c>
      <c r="C20" s="11">
        <v>0</v>
      </c>
    </row>
    <row r="21" spans="1:3" ht="12.75">
      <c r="A21" s="11">
        <v>4159</v>
      </c>
      <c r="B21" s="11">
        <v>1706</v>
      </c>
      <c r="C21" s="11">
        <v>0</v>
      </c>
    </row>
    <row r="22" spans="1:3" ht="12.75">
      <c r="A22" s="11">
        <v>1097</v>
      </c>
      <c r="B22" s="11">
        <v>0</v>
      </c>
      <c r="C22" s="11">
        <v>0</v>
      </c>
    </row>
    <row r="23" spans="1:3" ht="12.75">
      <c r="A23" s="11">
        <v>1569</v>
      </c>
      <c r="B23" s="11">
        <v>0</v>
      </c>
      <c r="C23" s="11">
        <v>0</v>
      </c>
    </row>
    <row r="24" spans="1:3" ht="12.75">
      <c r="A24" s="11">
        <v>1861</v>
      </c>
      <c r="B24" s="11">
        <v>0</v>
      </c>
      <c r="C24" s="11">
        <v>0</v>
      </c>
    </row>
    <row r="25" spans="1:3" ht="12.75">
      <c r="A25" s="11">
        <v>682</v>
      </c>
      <c r="B25" s="11">
        <v>0</v>
      </c>
      <c r="C25" s="11">
        <v>0</v>
      </c>
    </row>
    <row r="26" spans="1:3" ht="12.75">
      <c r="A26" s="11">
        <v>1274</v>
      </c>
      <c r="B26" s="11">
        <v>0</v>
      </c>
      <c r="C26" s="11">
        <v>0</v>
      </c>
    </row>
    <row r="27" spans="1:3" ht="12.75">
      <c r="A27" s="11">
        <v>14901</v>
      </c>
      <c r="B27" s="11">
        <v>5126</v>
      </c>
      <c r="C27" s="11">
        <v>0</v>
      </c>
    </row>
    <row r="28" spans="1:3" ht="12.75">
      <c r="A28" s="11">
        <v>0</v>
      </c>
      <c r="B28" s="11">
        <v>0</v>
      </c>
      <c r="C28" s="11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polischyk</cp:lastModifiedBy>
  <cp:lastPrinted>2014-07-29T06:26:55Z</cp:lastPrinted>
  <dcterms:created xsi:type="dcterms:W3CDTF">2011-09-16T07:32:44Z</dcterms:created>
  <dcterms:modified xsi:type="dcterms:W3CDTF">2014-07-29T06:28:34Z</dcterms:modified>
  <cp:category/>
  <cp:version/>
  <cp:contentType/>
  <cp:contentStatus/>
</cp:coreProperties>
</file>